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0730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34" i="1" l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36" i="1" l="1"/>
  <c r="E38" i="1" s="1"/>
  <c r="E37" i="1"/>
</calcChain>
</file>

<file path=xl/sharedStrings.xml><?xml version="1.0" encoding="utf-8"?>
<sst xmlns="http://schemas.openxmlformats.org/spreadsheetml/2006/main" count="37" uniqueCount="37">
  <si>
    <t>Матеріали</t>
  </si>
  <si>
    <t>кількість в 1 шт.</t>
  </si>
  <si>
    <t>вартість</t>
  </si>
  <si>
    <t xml:space="preserve">сума </t>
  </si>
  <si>
    <t>Витрати на виготовлення продукції</t>
  </si>
  <si>
    <t>Деревина, сосна, м.куб.</t>
  </si>
  <si>
    <t>Гайка Д8, уп.</t>
  </si>
  <si>
    <t>Шайба Д8, уп</t>
  </si>
  <si>
    <t>Шпилька Д8/1м</t>
  </si>
  <si>
    <t>Шуруп д/дерева 8*160, 1 уп</t>
  </si>
  <si>
    <t>Самонаріз 4*70, уп.</t>
  </si>
  <si>
    <t>Покриття Віск-олія (ЕКОсертифікат ЄН-74), л</t>
  </si>
  <si>
    <t>Фарба акрилова водостійка чорна, 0,3кг</t>
  </si>
  <si>
    <t>Фарба акрилова водостійка червона, 0,3кг</t>
  </si>
  <si>
    <t>Фарба акрилова водостійка біла, 0,3кг</t>
  </si>
  <si>
    <t>Фарба акрилова водостійка блакитна, 0,7кг</t>
  </si>
  <si>
    <t>Фарба акрилова водостійка жовта, 0,7кг</t>
  </si>
  <si>
    <t>Грунт Антисептик, пл.</t>
  </si>
  <si>
    <t>Наждачний папір №100, рул/3м</t>
  </si>
  <si>
    <t>Дюбель 8*80 4,5/85, уп</t>
  </si>
  <si>
    <t>Кутники 70*60*60*2, шт</t>
  </si>
  <si>
    <t>З'єднувач плаский 6*140*2, шт</t>
  </si>
  <si>
    <t>Клей ПВА</t>
  </si>
  <si>
    <t>Виробничі транспотні витрати</t>
  </si>
  <si>
    <t>Пересилка НП</t>
  </si>
  <si>
    <t>Сума:</t>
  </si>
  <si>
    <t>ОСБ, лист</t>
  </si>
  <si>
    <t>Профнастил, кв.м</t>
  </si>
  <si>
    <t>Гідробар'єр</t>
  </si>
  <si>
    <t>Метизи супутні</t>
  </si>
  <si>
    <t>Непередбачувані витрати</t>
  </si>
  <si>
    <t>Робота</t>
  </si>
  <si>
    <t/>
  </si>
  <si>
    <t>ПДВ:</t>
  </si>
  <si>
    <t>Вартість:</t>
  </si>
  <si>
    <t xml:space="preserve">Заплановано встановити 2 об'єкти </t>
  </si>
  <si>
    <t>2*50 000=100 000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</si>
</sst>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2" fontId="0" fillId="5" borderId="9" xfId="0" applyNumberFormat="1" applyFill="1" applyBorder="1"/>
    <xf numFmtId="0" fontId="0" fillId="5" borderId="11" xfId="0" applyFill="1" applyBorder="1" applyAlignment="1">
      <alignment horizontal="right" vertical="top"/>
    </xf>
    <xf numFmtId="2" fontId="0" fillId="5" borderId="11" xfId="0" applyNumberFormat="1" applyFill="1" applyBorder="1" applyAlignment="1">
      <alignment horizontal="right" vertical="center"/>
    </xf>
    <xf numFmtId="0" fontId="0" fillId="5" borderId="14" xfId="0" applyFill="1" applyBorder="1"/>
    <xf numFmtId="0" fontId="1" fillId="0" borderId="7" xfId="0" applyFont="1" applyBorder="1"/>
    <xf numFmtId="0" fontId="1" fillId="0" borderId="12" xfId="0" applyFont="1" applyBorder="1"/>
    <xf numFmtId="0" fontId="0" fillId="0" borderId="8" xfId="0" applyBorder="1"/>
    <xf numFmtId="0" fontId="0" fillId="6" borderId="8" xfId="0" applyFill="1" applyBorder="1" applyAlignment="1">
      <alignment horizontal="right" vertical="center"/>
    </xf>
    <xf numFmtId="0" fontId="0" fillId="0" borderId="15" xfId="0" applyBorder="1"/>
    <xf numFmtId="0" fontId="0" fillId="6" borderId="15" xfId="0" applyFill="1" applyBorder="1" applyAlignment="1">
      <alignment horizontal="right" vertical="center"/>
    </xf>
    <xf numFmtId="0" fontId="0" fillId="0" borderId="10" xfId="0" applyBorder="1"/>
    <xf numFmtId="0" fontId="0" fillId="6" borderId="10" xfId="0" applyFill="1" applyBorder="1" applyAlignment="1">
      <alignment horizontal="center" vertical="top"/>
    </xf>
    <xf numFmtId="0" fontId="0" fillId="6" borderId="10" xfId="0" applyFill="1" applyBorder="1" applyAlignment="1">
      <alignment horizontal="right" vertical="center"/>
    </xf>
    <xf numFmtId="0" fontId="0" fillId="7" borderId="10" xfId="0" applyFill="1" applyBorder="1"/>
    <xf numFmtId="0" fontId="0" fillId="0" borderId="10" xfId="0" applyBorder="1" applyAlignment="1">
      <alignment horizontal="center" vertical="top"/>
    </xf>
    <xf numFmtId="0" fontId="0" fillId="7" borderId="16" xfId="0" applyFill="1" applyBorder="1"/>
    <xf numFmtId="0" fontId="0" fillId="6" borderId="16" xfId="0" applyFill="1" applyBorder="1" applyAlignment="1">
      <alignment horizontal="right" vertical="center"/>
    </xf>
    <xf numFmtId="0" fontId="0" fillId="6" borderId="16" xfId="0" applyFill="1" applyBorder="1" applyAlignment="1">
      <alignment horizontal="center" vertical="top"/>
    </xf>
    <xf numFmtId="0" fontId="0" fillId="7" borderId="17" xfId="0" applyFill="1" applyBorder="1"/>
    <xf numFmtId="0" fontId="0" fillId="6" borderId="17" xfId="0" applyFill="1" applyBorder="1" applyAlignment="1">
      <alignment horizontal="center" vertical="top"/>
    </xf>
    <xf numFmtId="0" fontId="0" fillId="6" borderId="17" xfId="0" applyFill="1" applyBorder="1" applyAlignment="1">
      <alignment horizontal="right" vertical="center"/>
    </xf>
    <xf numFmtId="0" fontId="0" fillId="4" borderId="10" xfId="0" applyFill="1" applyBorder="1"/>
    <xf numFmtId="0" fontId="0" fillId="4" borderId="11" xfId="0" applyFill="1" applyBorder="1"/>
    <xf numFmtId="0" fontId="0" fillId="0" borderId="0" xfId="0" quotePrefix="1"/>
    <xf numFmtId="2" fontId="0" fillId="8" borderId="8" xfId="0" applyNumberFormat="1" applyFill="1" applyBorder="1"/>
    <xf numFmtId="0" fontId="0" fillId="8" borderId="11" xfId="0" applyFill="1" applyBorder="1"/>
    <xf numFmtId="0" fontId="0" fillId="0" borderId="1" xfId="0" applyBorder="1"/>
    <xf numFmtId="2" fontId="0" fillId="8" borderId="2" xfId="0" applyNumberFormat="1" applyFill="1" applyBorder="1"/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G41"/>
  <sheetViews>
    <sheetView tabSelected="1" topLeftCell="A22" workbookViewId="0">
      <selection activeCell="G41" sqref="G41"/>
    </sheetView>
  </sheetViews>
  <sheetFormatPr defaultRowHeight="15" x14ac:dyDescent="0.25"/>
  <cols>
    <col min="2" max="2" width="42.140625" customWidth="1"/>
    <col min="3" max="3" width="11" customWidth="1"/>
    <col min="4" max="4" width="13.85546875" customWidth="1"/>
  </cols>
  <sheetData>
    <row r="6" spans="2:5" ht="15.75" thickBot="1" x14ac:dyDescent="0.3"/>
    <row r="7" spans="2:5" ht="30.75" thickBot="1" x14ac:dyDescent="0.3">
      <c r="B7" s="1" t="s">
        <v>0</v>
      </c>
      <c r="C7" s="2" t="s">
        <v>1</v>
      </c>
      <c r="D7" s="3" t="s">
        <v>2</v>
      </c>
      <c r="E7" s="4" t="s">
        <v>3</v>
      </c>
    </row>
    <row r="8" spans="2:5" ht="15.75" thickBot="1" x14ac:dyDescent="0.3">
      <c r="B8" s="33" t="s">
        <v>4</v>
      </c>
      <c r="C8" s="34"/>
      <c r="D8" s="34"/>
      <c r="E8" s="35"/>
    </row>
    <row r="9" spans="2:5" ht="15.75" thickBot="1" x14ac:dyDescent="0.3">
      <c r="B9" s="11" t="s">
        <v>5</v>
      </c>
      <c r="C9" s="11">
        <v>0.42</v>
      </c>
      <c r="D9" s="12">
        <v>5000</v>
      </c>
      <c r="E9" s="5">
        <f>C9*D9*1.2</f>
        <v>2520</v>
      </c>
    </row>
    <row r="10" spans="2:5" ht="15.75" thickBot="1" x14ac:dyDescent="0.3">
      <c r="B10" s="13" t="s">
        <v>26</v>
      </c>
      <c r="C10" s="13">
        <v>2</v>
      </c>
      <c r="D10" s="14">
        <v>270</v>
      </c>
      <c r="E10" s="5">
        <f>C10*D10*1.2</f>
        <v>648</v>
      </c>
    </row>
    <row r="11" spans="2:5" ht="15.75" thickBot="1" x14ac:dyDescent="0.3">
      <c r="B11" s="13" t="s">
        <v>27</v>
      </c>
      <c r="C11" s="13">
        <v>4.5</v>
      </c>
      <c r="D11" s="14">
        <v>170</v>
      </c>
      <c r="E11" s="5">
        <f t="shared" ref="E11:E33" si="0">C11*D11*1.2</f>
        <v>918</v>
      </c>
    </row>
    <row r="12" spans="2:5" ht="15.75" thickBot="1" x14ac:dyDescent="0.3">
      <c r="B12" s="13" t="s">
        <v>28</v>
      </c>
      <c r="C12" s="13">
        <v>1</v>
      </c>
      <c r="D12" s="14">
        <v>305</v>
      </c>
      <c r="E12" s="5">
        <f t="shared" si="0"/>
        <v>366</v>
      </c>
    </row>
    <row r="13" spans="2:5" ht="15.75" thickBot="1" x14ac:dyDescent="0.3">
      <c r="B13" s="13" t="s">
        <v>29</v>
      </c>
      <c r="C13" s="13">
        <v>1</v>
      </c>
      <c r="D13" s="14">
        <v>500</v>
      </c>
      <c r="E13" s="5">
        <f t="shared" si="0"/>
        <v>600</v>
      </c>
    </row>
    <row r="14" spans="2:5" ht="15.75" thickBot="1" x14ac:dyDescent="0.3">
      <c r="B14" s="13" t="s">
        <v>6</v>
      </c>
      <c r="C14" s="15">
        <v>2</v>
      </c>
      <c r="D14" s="14">
        <v>53.48</v>
      </c>
      <c r="E14" s="5">
        <f t="shared" si="0"/>
        <v>128.35199999999998</v>
      </c>
    </row>
    <row r="15" spans="2:5" ht="15.75" thickBot="1" x14ac:dyDescent="0.3">
      <c r="B15" s="13" t="s">
        <v>7</v>
      </c>
      <c r="C15" s="15">
        <v>3</v>
      </c>
      <c r="D15" s="14">
        <v>84.05</v>
      </c>
      <c r="E15" s="5">
        <f t="shared" si="0"/>
        <v>302.58</v>
      </c>
    </row>
    <row r="16" spans="2:5" ht="15.75" thickBot="1" x14ac:dyDescent="0.3">
      <c r="B16" s="13" t="s">
        <v>8</v>
      </c>
      <c r="C16" s="15">
        <v>43</v>
      </c>
      <c r="D16" s="14">
        <v>16.89</v>
      </c>
      <c r="E16" s="5">
        <f t="shared" si="0"/>
        <v>871.524</v>
      </c>
    </row>
    <row r="17" spans="2:5" ht="15.75" thickBot="1" x14ac:dyDescent="0.3">
      <c r="B17" s="13" t="s">
        <v>9</v>
      </c>
      <c r="C17" s="15">
        <v>1</v>
      </c>
      <c r="D17" s="14">
        <v>141.6</v>
      </c>
      <c r="E17" s="5">
        <f t="shared" si="0"/>
        <v>169.92</v>
      </c>
    </row>
    <row r="18" spans="2:5" ht="15.75" thickBot="1" x14ac:dyDescent="0.3">
      <c r="B18" s="15" t="s">
        <v>10</v>
      </c>
      <c r="C18" s="16">
        <v>1</v>
      </c>
      <c r="D18" s="17">
        <v>164.55</v>
      </c>
      <c r="E18" s="5">
        <f t="shared" si="0"/>
        <v>197.46</v>
      </c>
    </row>
    <row r="19" spans="2:5" ht="15.75" thickBot="1" x14ac:dyDescent="0.3">
      <c r="B19" s="18" t="s">
        <v>11</v>
      </c>
      <c r="C19" s="16">
        <v>1</v>
      </c>
      <c r="D19" s="17">
        <v>600</v>
      </c>
      <c r="E19" s="5">
        <f t="shared" si="0"/>
        <v>720</v>
      </c>
    </row>
    <row r="20" spans="2:5" ht="15.75" thickBot="1" x14ac:dyDescent="0.3">
      <c r="B20" s="18" t="s">
        <v>12</v>
      </c>
      <c r="C20" s="19">
        <v>1</v>
      </c>
      <c r="D20" s="17">
        <v>170</v>
      </c>
      <c r="E20" s="5">
        <f t="shared" si="0"/>
        <v>204</v>
      </c>
    </row>
    <row r="21" spans="2:5" ht="15.75" thickBot="1" x14ac:dyDescent="0.3">
      <c r="B21" s="18" t="s">
        <v>13</v>
      </c>
      <c r="C21" s="19">
        <v>1</v>
      </c>
      <c r="D21" s="17">
        <v>170</v>
      </c>
      <c r="E21" s="5">
        <f t="shared" si="0"/>
        <v>204</v>
      </c>
    </row>
    <row r="22" spans="2:5" ht="15.75" thickBot="1" x14ac:dyDescent="0.3">
      <c r="B22" s="18" t="s">
        <v>14</v>
      </c>
      <c r="C22" s="19">
        <v>1</v>
      </c>
      <c r="D22" s="17">
        <v>170</v>
      </c>
      <c r="E22" s="5">
        <f t="shared" si="0"/>
        <v>204</v>
      </c>
    </row>
    <row r="23" spans="2:5" ht="15.75" thickBot="1" x14ac:dyDescent="0.3">
      <c r="B23" s="18" t="s">
        <v>15</v>
      </c>
      <c r="C23" s="19">
        <v>1</v>
      </c>
      <c r="D23" s="17">
        <v>360</v>
      </c>
      <c r="E23" s="5">
        <f t="shared" si="0"/>
        <v>432</v>
      </c>
    </row>
    <row r="24" spans="2:5" ht="15.75" thickBot="1" x14ac:dyDescent="0.3">
      <c r="B24" s="18" t="s">
        <v>16</v>
      </c>
      <c r="C24" s="19">
        <v>1</v>
      </c>
      <c r="D24" s="17">
        <v>360</v>
      </c>
      <c r="E24" s="5">
        <f t="shared" si="0"/>
        <v>432</v>
      </c>
    </row>
    <row r="25" spans="2:5" ht="15.75" thickBot="1" x14ac:dyDescent="0.3">
      <c r="B25" s="18" t="s">
        <v>17</v>
      </c>
      <c r="C25" s="16">
        <v>2</v>
      </c>
      <c r="D25" s="17">
        <v>154</v>
      </c>
      <c r="E25" s="5">
        <f t="shared" si="0"/>
        <v>369.59999999999997</v>
      </c>
    </row>
    <row r="26" spans="2:5" ht="15.75" thickBot="1" x14ac:dyDescent="0.3">
      <c r="B26" s="18" t="s">
        <v>18</v>
      </c>
      <c r="C26" s="16">
        <v>2</v>
      </c>
      <c r="D26" s="17">
        <v>88</v>
      </c>
      <c r="E26" s="5">
        <f t="shared" si="0"/>
        <v>211.2</v>
      </c>
    </row>
    <row r="27" spans="2:5" ht="15.75" thickBot="1" x14ac:dyDescent="0.3">
      <c r="B27" s="20" t="s">
        <v>19</v>
      </c>
      <c r="C27" s="16">
        <v>1</v>
      </c>
      <c r="D27" s="21">
        <v>44.7</v>
      </c>
      <c r="E27" s="5">
        <f t="shared" si="0"/>
        <v>53.64</v>
      </c>
    </row>
    <row r="28" spans="2:5" ht="15.75" thickBot="1" x14ac:dyDescent="0.3">
      <c r="B28" s="20" t="s">
        <v>20</v>
      </c>
      <c r="C28" s="16">
        <v>15</v>
      </c>
      <c r="D28" s="21">
        <v>14.8</v>
      </c>
      <c r="E28" s="5">
        <f t="shared" si="0"/>
        <v>266.39999999999998</v>
      </c>
    </row>
    <row r="29" spans="2:5" ht="15.75" thickBot="1" x14ac:dyDescent="0.3">
      <c r="B29" s="20" t="s">
        <v>21</v>
      </c>
      <c r="C29" s="16">
        <v>15</v>
      </c>
      <c r="D29" s="21">
        <v>12.48</v>
      </c>
      <c r="E29" s="5">
        <f t="shared" si="0"/>
        <v>224.64000000000001</v>
      </c>
    </row>
    <row r="30" spans="2:5" ht="15.75" thickBot="1" x14ac:dyDescent="0.3">
      <c r="B30" s="20" t="s">
        <v>22</v>
      </c>
      <c r="C30" s="22">
        <v>1</v>
      </c>
      <c r="D30" s="21">
        <v>96</v>
      </c>
      <c r="E30" s="5">
        <f t="shared" si="0"/>
        <v>115.19999999999999</v>
      </c>
    </row>
    <row r="31" spans="2:5" ht="15.75" thickBot="1" x14ac:dyDescent="0.3">
      <c r="B31" s="18" t="s">
        <v>23</v>
      </c>
      <c r="C31" s="16">
        <v>1</v>
      </c>
      <c r="D31" s="17">
        <v>1200</v>
      </c>
      <c r="E31" s="5">
        <f t="shared" si="0"/>
        <v>1440</v>
      </c>
    </row>
    <row r="32" spans="2:5" ht="15.75" thickBot="1" x14ac:dyDescent="0.3">
      <c r="B32" s="23" t="s">
        <v>24</v>
      </c>
      <c r="C32" s="24">
        <v>1</v>
      </c>
      <c r="D32" s="25">
        <v>2500</v>
      </c>
      <c r="E32" s="5">
        <f t="shared" si="0"/>
        <v>3000</v>
      </c>
    </row>
    <row r="33" spans="2:7" ht="15.75" thickBot="1" x14ac:dyDescent="0.3">
      <c r="B33" s="26" t="s">
        <v>30</v>
      </c>
      <c r="C33" s="6">
        <v>1</v>
      </c>
      <c r="D33" s="7">
        <v>4000</v>
      </c>
      <c r="E33" s="5">
        <f t="shared" si="0"/>
        <v>4800</v>
      </c>
    </row>
    <row r="34" spans="2:7" ht="15.75" thickBot="1" x14ac:dyDescent="0.3">
      <c r="B34" s="27" t="s">
        <v>31</v>
      </c>
      <c r="C34" s="36"/>
      <c r="D34" s="37"/>
      <c r="E34" s="8">
        <f>18963*1.2</f>
        <v>22755.599999999999</v>
      </c>
      <c r="G34" s="28" t="s">
        <v>32</v>
      </c>
    </row>
    <row r="35" spans="2:7" ht="15.75" thickBot="1" x14ac:dyDescent="0.3"/>
    <row r="36" spans="2:7" x14ac:dyDescent="0.25">
      <c r="D36" s="9" t="s">
        <v>25</v>
      </c>
      <c r="E36" s="29">
        <f>SUM(E9:E34)</f>
        <v>42154.115999999995</v>
      </c>
    </row>
    <row r="37" spans="2:7" ht="15.75" thickBot="1" x14ac:dyDescent="0.3">
      <c r="D37" s="10" t="s">
        <v>33</v>
      </c>
      <c r="E37" s="30">
        <f>E36/6</f>
        <v>7025.6859999999988</v>
      </c>
    </row>
    <row r="38" spans="2:7" ht="15.75" thickBot="1" x14ac:dyDescent="0.3">
      <c r="D38" s="31" t="s">
        <v>34</v>
      </c>
      <c r="E38" s="32">
        <f>SUM(E36:E37)</f>
        <v>49179.801999999996</v>
      </c>
    </row>
    <row r="41" spans="2:7" x14ac:dyDescent="0.25">
      <c r="B41" s="38" t="s">
        <v>35</v>
      </c>
      <c r="C41" s="38" t="s">
        <v>36</v>
      </c>
      <c r="D41" s="38"/>
    </row>
  </sheetData>
  <mergeCells count="2">
    <mergeCell ref="B8:E8"/>
    <mergeCell ref="C34:D3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</dc:creator>
  <cp:lastModifiedBy>Гаврилюк </cp:lastModifiedBy>
  <dcterms:created xsi:type="dcterms:W3CDTF">2019-08-06T20:23:54Z</dcterms:created>
  <dcterms:modified xsi:type="dcterms:W3CDTF">2019-10-23T07:54:15Z</dcterms:modified>
</cp:coreProperties>
</file>